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aja.mansoor\Desktop\WEB SITE UPLOADFING\Schemes data 29-2-24\New folder\"/>
    </mc:Choice>
  </mc:AlternateContent>
  <bookViews>
    <workbookView xWindow="6450" yWindow="30" windowWidth="10605" windowHeight="8535" tabRatio="562"/>
  </bookViews>
  <sheets>
    <sheet name="ANNEX-H" sheetId="19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Fill" hidden="1">#REF!</definedName>
    <definedName name="_IN101811">#REF!</definedName>
    <definedName name="_Table1_In1" hidden="1">#REF!</definedName>
    <definedName name="_Table1_Out" hidden="1">#REF!</definedName>
    <definedName name="_xlnm.Print_Area" localSheetId="0">'ANNEX-H'!$A$1:$O$51</definedName>
  </definedNames>
  <calcPr calcId="152511"/>
</workbook>
</file>

<file path=xl/calcChain.xml><?xml version="1.0" encoding="utf-8"?>
<calcChain xmlns="http://schemas.openxmlformats.org/spreadsheetml/2006/main">
  <c r="M49" i="19" l="1"/>
  <c r="L49" i="19"/>
  <c r="M48" i="19"/>
  <c r="L48" i="19"/>
  <c r="M47" i="19"/>
  <c r="L47" i="19"/>
  <c r="M46" i="19"/>
  <c r="L46" i="19"/>
  <c r="M45" i="19"/>
  <c r="L45" i="19"/>
  <c r="M44" i="19"/>
  <c r="L44" i="19"/>
  <c r="M43" i="19"/>
  <c r="L43" i="19"/>
  <c r="M42" i="19"/>
  <c r="L42" i="19"/>
  <c r="M41" i="19"/>
  <c r="L41" i="19"/>
  <c r="M40" i="19"/>
  <c r="M36" i="19"/>
  <c r="L36" i="19"/>
  <c r="M35" i="19"/>
  <c r="L35" i="19"/>
  <c r="M32" i="19"/>
  <c r="L32" i="19"/>
  <c r="M31" i="19"/>
  <c r="L31" i="19"/>
  <c r="M30" i="19"/>
  <c r="L30" i="19"/>
  <c r="M29" i="19"/>
  <c r="L29" i="19"/>
  <c r="M28" i="19"/>
  <c r="L28" i="19"/>
  <c r="M27" i="19"/>
  <c r="L27" i="19"/>
  <c r="M26" i="19"/>
  <c r="L26" i="19"/>
  <c r="M25" i="19"/>
  <c r="L25" i="19"/>
  <c r="M24" i="19"/>
  <c r="L24" i="19"/>
  <c r="M23" i="19"/>
  <c r="L23" i="19"/>
  <c r="M22" i="19"/>
  <c r="L22" i="19"/>
  <c r="L9" i="19"/>
  <c r="M9" i="19"/>
  <c r="L10" i="19"/>
  <c r="M10" i="19"/>
  <c r="L11" i="19"/>
  <c r="M11" i="19"/>
  <c r="L12" i="19"/>
  <c r="M12" i="19"/>
  <c r="L13" i="19"/>
  <c r="M13" i="19"/>
  <c r="L14" i="19"/>
  <c r="M14" i="19"/>
  <c r="L15" i="19"/>
  <c r="M15" i="19"/>
  <c r="L16" i="19"/>
  <c r="M16" i="19"/>
  <c r="L17" i="19"/>
  <c r="M17" i="19"/>
  <c r="L18" i="19"/>
  <c r="M18" i="19"/>
  <c r="L19" i="19"/>
  <c r="M19" i="19"/>
  <c r="M8" i="19"/>
  <c r="L8" i="19"/>
  <c r="H20" i="19" l="1"/>
  <c r="G20" i="19"/>
  <c r="F20" i="19"/>
  <c r="I20" i="19"/>
  <c r="J20" i="19"/>
  <c r="K20" i="19"/>
  <c r="N20" i="19"/>
  <c r="M20" i="19" l="1"/>
  <c r="E50" i="19"/>
  <c r="L50" i="19" s="1"/>
  <c r="F50" i="19"/>
  <c r="M50" i="19" s="1"/>
  <c r="G50" i="19"/>
  <c r="H50" i="19"/>
  <c r="I50" i="19"/>
  <c r="N50" i="19"/>
  <c r="O50" i="19"/>
  <c r="E37" i="19"/>
  <c r="F37" i="19"/>
  <c r="G37" i="19"/>
  <c r="H37" i="19"/>
  <c r="I37" i="19"/>
  <c r="J37" i="19"/>
  <c r="K37" i="19"/>
  <c r="N37" i="19"/>
  <c r="O37" i="19"/>
  <c r="E33" i="19"/>
  <c r="F33" i="19"/>
  <c r="G33" i="19"/>
  <c r="H33" i="19"/>
  <c r="I33" i="19"/>
  <c r="J33" i="19"/>
  <c r="K33" i="19"/>
  <c r="N33" i="19"/>
  <c r="O33" i="19"/>
  <c r="E20" i="19"/>
  <c r="L20" i="19" s="1"/>
  <c r="O20" i="19"/>
  <c r="M37" i="19" l="1"/>
  <c r="L37" i="19"/>
  <c r="M33" i="19"/>
  <c r="L33" i="19"/>
  <c r="E38" i="19"/>
  <c r="E51" i="19" s="1"/>
  <c r="F38" i="19"/>
  <c r="I38" i="19"/>
  <c r="I51" i="19" s="1"/>
  <c r="G38" i="19"/>
  <c r="G51" i="19" s="1"/>
  <c r="J38" i="19"/>
  <c r="J51" i="19" s="1"/>
  <c r="L51" i="19" s="1"/>
  <c r="N38" i="19"/>
  <c r="N51" i="19" s="1"/>
  <c r="H38" i="19"/>
  <c r="H51" i="19" s="1"/>
  <c r="O38" i="19"/>
  <c r="O51" i="19" s="1"/>
  <c r="K38" i="19"/>
  <c r="K51" i="19" s="1"/>
  <c r="M38" i="19" l="1"/>
  <c r="F51" i="19"/>
  <c r="M51" i="19"/>
  <c r="L38" i="19"/>
</calcChain>
</file>

<file path=xl/sharedStrings.xml><?xml version="1.0" encoding="utf-8"?>
<sst xmlns="http://schemas.openxmlformats.org/spreadsheetml/2006/main" count="87" uniqueCount="76">
  <si>
    <t>A/C</t>
  </si>
  <si>
    <t>AMT.</t>
  </si>
  <si>
    <t>AMT</t>
  </si>
  <si>
    <t>J&amp;K Bank</t>
  </si>
  <si>
    <t>J&amp;K Grameen Bank</t>
  </si>
  <si>
    <t>SCARD</t>
  </si>
  <si>
    <t>HDFC Bank</t>
  </si>
  <si>
    <t>S.NO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</si>
  <si>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</si>
  <si>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</si>
  <si>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</si>
  <si>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</si>
  <si>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</si>
  <si>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</si>
  <si>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</si>
  <si>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</si>
  <si>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</si>
  <si>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Axis Bank</t>
  </si>
  <si>
    <t>Indian Bank</t>
  </si>
  <si>
    <t>10</t>
  </si>
  <si>
    <t>11</t>
  </si>
  <si>
    <t>12</t>
  </si>
  <si>
    <t>Canara Bank</t>
  </si>
  <si>
    <t>DUCO Bank</t>
  </si>
  <si>
    <t>Urban Coop. Bank</t>
  </si>
  <si>
    <t>% age of Disbursement W.R.T. Target</t>
  </si>
  <si>
    <t>ICICI Bank</t>
  </si>
  <si>
    <t>Fedral Bank</t>
  </si>
  <si>
    <t>Yes Bank</t>
  </si>
  <si>
    <t>Indusind Bank</t>
  </si>
  <si>
    <t>(A)</t>
  </si>
  <si>
    <t>(i)</t>
  </si>
  <si>
    <t>Public Sector Banks</t>
  </si>
  <si>
    <t>Central Bank of India</t>
  </si>
  <si>
    <t>Punjab &amp; Sind Bank</t>
  </si>
  <si>
    <t>Bank of Baroda</t>
  </si>
  <si>
    <t>Union Bank of India</t>
  </si>
  <si>
    <t>Bank of India</t>
  </si>
  <si>
    <t>Indian Overseas Bank</t>
  </si>
  <si>
    <t>Bank of Maharashtra</t>
  </si>
  <si>
    <t>IDBI Bank</t>
  </si>
  <si>
    <t>Sub- total</t>
  </si>
  <si>
    <t>(ii)</t>
  </si>
  <si>
    <t>Private Sector Banks</t>
  </si>
  <si>
    <t>(iii)</t>
  </si>
  <si>
    <t>Regional Rural Banks</t>
  </si>
  <si>
    <t>(B)</t>
  </si>
  <si>
    <t>Citizen's Co-op Bank</t>
  </si>
  <si>
    <t>J&amp;K State Coop. Bank</t>
  </si>
  <si>
    <t>Grand Total</t>
  </si>
  <si>
    <t>Name of the Bank</t>
  </si>
  <si>
    <t>Disbursement of last year's pending cases</t>
  </si>
  <si>
    <t xml:space="preserve">Target for the     current year </t>
  </si>
  <si>
    <r>
      <t xml:space="preserve">Cases </t>
    </r>
    <r>
      <rPr>
        <b/>
        <sz val="11"/>
        <rFont val="Arial"/>
        <family val="2"/>
      </rPr>
      <t>Sponsored</t>
    </r>
  </si>
  <si>
    <t>Cases pending</t>
  </si>
  <si>
    <t>UCO Bank</t>
  </si>
  <si>
    <t>SCHEDULED COMMERCIAL BANKs</t>
  </si>
  <si>
    <t>Jammu C. C. Bank</t>
  </si>
  <si>
    <t>Baramulla C. C. Bank</t>
  </si>
  <si>
    <t>Anantnag C. C. Bank</t>
  </si>
  <si>
    <t>Bombay M. C. Bank</t>
  </si>
  <si>
    <t>Kashmir Mc. C. Bank</t>
  </si>
  <si>
    <t>Bandhan Bank</t>
  </si>
  <si>
    <t>SBI</t>
  </si>
  <si>
    <t>PNB</t>
  </si>
  <si>
    <t>SIB</t>
  </si>
  <si>
    <t>Kotak M. Bank</t>
  </si>
  <si>
    <t>COOP BANKS</t>
  </si>
  <si>
    <t>Cases Returned</t>
  </si>
  <si>
    <t>PMWMY</t>
  </si>
  <si>
    <t xml:space="preserve">Ellaquai Dehati Bank </t>
  </si>
  <si>
    <t xml:space="preserve">Cases Sanctioned
</t>
  </si>
  <si>
    <t>(AMT. IN CRORES)</t>
  </si>
  <si>
    <t>Total Disbursments (Including PFY cases disbursed in CFY)</t>
  </si>
  <si>
    <t xml:space="preserve"> </t>
  </si>
  <si>
    <t>POSITION OF IMPLEMENTATION PM WEAVERS' MUDRA YOJANA AS ON 31.12.2023 IN UT OF J&amp;K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</si>
</sst>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_)"/>
    <numFmt numFmtId="166" formatCode="0.00_)"/>
  </numFmts>
  <fonts count="22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4">
    <xf numFmtId="165" fontId="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1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0" fontId="10" fillId="0" borderId="0"/>
    <xf numFmtId="0" fontId="10" fillId="0" borderId="0"/>
    <xf numFmtId="165" fontId="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164" fontId="8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/>
  </cellStyleXfs>
  <cellXfs count="45">
    <xf numFmtId="165" fontId="0" fillId="0" borderId="0" xfId="0"/>
    <xf numFmtId="0" fontId="7" fillId="0" borderId="0" xfId="75"/>
    <xf numFmtId="165" fontId="14" fillId="2" borderId="0" xfId="75" applyNumberFormat="1" applyFont="1" applyFill="1"/>
    <xf numFmtId="0" fontId="7" fillId="0" borderId="0" xfId="75" applyAlignment="1">
      <alignment vertical="center"/>
    </xf>
    <xf numFmtId="0" fontId="7" fillId="0" borderId="0" xfId="75" applyAlignment="1">
      <alignment horizontal="center"/>
    </xf>
    <xf numFmtId="165" fontId="14" fillId="2" borderId="0" xfId="75" applyNumberFormat="1" applyFont="1" applyFill="1" applyAlignment="1">
      <alignment horizontal="center"/>
    </xf>
    <xf numFmtId="165" fontId="12" fillId="2" borderId="1" xfId="75" applyNumberFormat="1" applyFont="1" applyFill="1" applyBorder="1" applyAlignment="1">
      <alignment horizontal="center" vertical="center"/>
    </xf>
    <xf numFmtId="165" fontId="12" fillId="2" borderId="1" xfId="75" applyNumberFormat="1" applyFont="1" applyFill="1" applyBorder="1" applyAlignment="1" applyProtection="1">
      <alignment horizontal="center" vertical="center"/>
      <protection locked="0"/>
    </xf>
    <xf numFmtId="165" fontId="19" fillId="2" borderId="1" xfId="75" applyNumberFormat="1" applyFont="1" applyFill="1" applyBorder="1" applyAlignment="1" applyProtection="1">
      <alignment horizontal="center" vertical="center"/>
      <protection locked="0"/>
    </xf>
    <xf numFmtId="165" fontId="19" fillId="2" borderId="1" xfId="75" applyNumberFormat="1" applyFont="1" applyFill="1" applyBorder="1" applyAlignment="1" applyProtection="1">
      <alignment vertical="center"/>
      <protection locked="0"/>
    </xf>
    <xf numFmtId="165" fontId="20" fillId="2" borderId="1" xfId="75" applyNumberFormat="1" applyFont="1" applyFill="1" applyBorder="1" applyAlignment="1">
      <alignment horizontal="center" vertical="center"/>
    </xf>
    <xf numFmtId="165" fontId="20" fillId="2" borderId="1" xfId="75" applyNumberFormat="1" applyFont="1" applyFill="1" applyBorder="1" applyAlignment="1">
      <alignment vertical="center"/>
    </xf>
    <xf numFmtId="165" fontId="19" fillId="3" borderId="1" xfId="75" applyNumberFormat="1" applyFont="1" applyFill="1" applyBorder="1" applyAlignment="1" applyProtection="1">
      <alignment horizontal="center" vertical="center"/>
      <protection locked="0"/>
    </xf>
    <xf numFmtId="165" fontId="15" fillId="3" borderId="1" xfId="75" applyNumberFormat="1" applyFont="1" applyFill="1" applyBorder="1" applyAlignment="1" applyProtection="1">
      <alignment vertical="center"/>
      <protection locked="0"/>
    </xf>
    <xf numFmtId="165" fontId="21" fillId="3" borderId="1" xfId="75" applyNumberFormat="1" applyFont="1" applyFill="1" applyBorder="1" applyAlignment="1">
      <alignment horizontal="center" vertical="center"/>
    </xf>
    <xf numFmtId="165" fontId="21" fillId="3" borderId="1" xfId="75" applyNumberFormat="1" applyFont="1" applyFill="1" applyBorder="1" applyAlignment="1">
      <alignment vertical="center"/>
    </xf>
    <xf numFmtId="165" fontId="15" fillId="3" borderId="1" xfId="75" applyNumberFormat="1" applyFont="1" applyFill="1" applyBorder="1" applyAlignment="1" applyProtection="1">
      <alignment horizontal="center" vertical="center"/>
      <protection locked="0"/>
    </xf>
    <xf numFmtId="165" fontId="13" fillId="3" borderId="1" xfId="75" applyNumberFormat="1" applyFont="1" applyFill="1" applyBorder="1" applyAlignment="1" applyProtection="1">
      <alignment vertical="center"/>
      <protection locked="0"/>
    </xf>
    <xf numFmtId="165" fontId="20" fillId="2" borderId="5" xfId="75" applyNumberFormat="1" applyFont="1" applyFill="1" applyBorder="1" applyAlignment="1" applyProtection="1">
      <alignment horizontal="center" vertical="center"/>
      <protection locked="0"/>
    </xf>
    <xf numFmtId="165" fontId="20" fillId="2" borderId="6" xfId="75" applyNumberFormat="1" applyFont="1" applyFill="1" applyBorder="1" applyAlignment="1" applyProtection="1">
      <alignment horizontal="center" vertical="center"/>
      <protection locked="0"/>
    </xf>
    <xf numFmtId="165" fontId="20" fillId="2" borderId="7" xfId="75" applyNumberFormat="1" applyFont="1" applyFill="1" applyBorder="1" applyAlignment="1" applyProtection="1">
      <alignment horizontal="center" vertical="center"/>
      <protection locked="0"/>
    </xf>
    <xf numFmtId="166" fontId="20" fillId="2" borderId="1" xfId="75" applyNumberFormat="1" applyFont="1" applyFill="1" applyBorder="1" applyAlignment="1">
      <alignment vertical="center"/>
    </xf>
    <xf numFmtId="166" fontId="21" fillId="3" borderId="1" xfId="75" applyNumberFormat="1" applyFont="1" applyFill="1" applyBorder="1" applyAlignment="1">
      <alignment vertical="center"/>
    </xf>
    <xf numFmtId="166" fontId="20" fillId="2" borderId="1" xfId="75" applyNumberFormat="1" applyFont="1" applyFill="1" applyBorder="1" applyAlignment="1">
      <alignment horizontal="right" vertical="center"/>
    </xf>
    <xf numFmtId="166" fontId="21" fillId="3" borderId="1" xfId="75" applyNumberFormat="1" applyFont="1" applyFill="1" applyBorder="1" applyAlignment="1">
      <alignment horizontal="right" vertical="center"/>
    </xf>
    <xf numFmtId="10" fontId="20" fillId="4" borderId="1" xfId="75" applyNumberFormat="1" applyFont="1" applyFill="1" applyBorder="1" applyAlignment="1">
      <alignment horizontal="center" vertical="center"/>
    </xf>
    <xf numFmtId="165" fontId="20" fillId="2" borderId="5" xfId="75" applyNumberFormat="1" applyFont="1" applyFill="1" applyBorder="1" applyAlignment="1" applyProtection="1">
      <alignment horizontal="center" vertical="center"/>
      <protection locked="0"/>
    </xf>
    <xf numFmtId="165" fontId="20" fillId="2" borderId="6" xfId="75" applyNumberFormat="1" applyFont="1" applyFill="1" applyBorder="1" applyAlignment="1" applyProtection="1">
      <alignment horizontal="center" vertical="center"/>
      <protection locked="0"/>
    </xf>
    <xf numFmtId="165" fontId="20" fillId="2" borderId="7" xfId="75" applyNumberFormat="1" applyFont="1" applyFill="1" applyBorder="1" applyAlignment="1" applyProtection="1">
      <alignment horizontal="center" vertical="center"/>
      <protection locked="0"/>
    </xf>
    <xf numFmtId="165" fontId="18" fillId="2" borderId="5" xfId="75" applyNumberFormat="1" applyFont="1" applyFill="1" applyBorder="1" applyAlignment="1">
      <alignment horizontal="center" vertical="center" wrapText="1"/>
    </xf>
    <xf numFmtId="165" fontId="18" fillId="2" borderId="7" xfId="75" applyNumberFormat="1" applyFont="1" applyFill="1" applyBorder="1" applyAlignment="1">
      <alignment horizontal="center" vertical="center" wrapText="1"/>
    </xf>
    <xf numFmtId="165" fontId="16" fillId="2" borderId="1" xfId="75" applyNumberFormat="1" applyFont="1" applyFill="1" applyBorder="1" applyAlignment="1" applyProtection="1">
      <alignment horizontal="left" vertical="center"/>
      <protection locked="0"/>
    </xf>
    <xf numFmtId="165" fontId="16" fillId="2" borderId="1" xfId="75" applyNumberFormat="1" applyFont="1" applyFill="1" applyBorder="1" applyAlignment="1">
      <alignment horizontal="center" vertical="center"/>
    </xf>
    <xf numFmtId="165" fontId="12" fillId="2" borderId="1" xfId="75" applyNumberFormat="1" applyFont="1" applyFill="1" applyBorder="1" applyAlignment="1">
      <alignment horizontal="center" vertical="center" wrapText="1"/>
    </xf>
    <xf numFmtId="165" fontId="12" fillId="2" borderId="1" xfId="75" applyNumberFormat="1" applyFont="1" applyFill="1" applyBorder="1" applyAlignment="1">
      <alignment horizontal="center" vertical="center"/>
    </xf>
    <xf numFmtId="165" fontId="13" fillId="2" borderId="2" xfId="75" applyNumberFormat="1" applyFont="1" applyFill="1" applyBorder="1" applyAlignment="1">
      <alignment horizontal="center" vertical="center" wrapText="1"/>
    </xf>
    <xf numFmtId="165" fontId="13" fillId="2" borderId="3" xfId="75" applyNumberFormat="1" applyFont="1" applyFill="1" applyBorder="1" applyAlignment="1">
      <alignment horizontal="center" vertical="center" wrapText="1"/>
    </xf>
    <xf numFmtId="165" fontId="13" fillId="2" borderId="4" xfId="75" applyNumberFormat="1" applyFont="1" applyFill="1" applyBorder="1" applyAlignment="1">
      <alignment horizontal="center" vertical="center" wrapText="1"/>
    </xf>
    <xf numFmtId="165" fontId="12" fillId="2" borderId="2" xfId="75" applyNumberFormat="1" applyFont="1" applyFill="1" applyBorder="1" applyAlignment="1">
      <alignment horizontal="center" vertical="center" wrapText="1"/>
    </xf>
    <xf numFmtId="165" fontId="12" fillId="2" borderId="3" xfId="75" applyNumberFormat="1" applyFont="1" applyFill="1" applyBorder="1" applyAlignment="1">
      <alignment horizontal="center" vertical="center" wrapText="1"/>
    </xf>
    <xf numFmtId="165" fontId="12" fillId="2" borderId="4" xfId="75" applyNumberFormat="1" applyFont="1" applyFill="1" applyBorder="1" applyAlignment="1">
      <alignment horizontal="center" vertical="center" wrapText="1"/>
    </xf>
    <xf numFmtId="165" fontId="15" fillId="2" borderId="0" xfId="75" applyNumberFormat="1" applyFont="1" applyFill="1" applyAlignment="1">
      <alignment horizontal="center" vertical="center"/>
    </xf>
    <xf numFmtId="165" fontId="16" fillId="2" borderId="0" xfId="75" applyNumberFormat="1" applyFont="1" applyFill="1" applyBorder="1" applyAlignment="1">
      <alignment horizontal="center" vertical="center"/>
    </xf>
    <xf numFmtId="165" fontId="17" fillId="2" borderId="0" xfId="75" applyNumberFormat="1" applyFont="1" applyFill="1" applyBorder="1" applyAlignment="1">
      <alignment horizontal="right"/>
    </xf>
    <xf numFmtId="165" fontId="17" fillId="2" borderId="1" xfId="75" applyNumberFormat="1" applyFont="1" applyFill="1" applyBorder="1" applyAlignment="1">
      <alignment horizontal="center" vertical="center"/>
    </xf>
  </cellXfs>
  <cellStyles count="84">
    <cellStyle name="Comma 2" xfId="80"/>
    <cellStyle name="Normal" xfId="0" builtinId="0"/>
    <cellStyle name="Normal 2" xfId="75"/>
    <cellStyle name="Normal 2 10" xfId="1"/>
    <cellStyle name="Normal 2 11" xfId="2"/>
    <cellStyle name="Normal 2 12" xfId="3"/>
    <cellStyle name="Normal 2 13" xfId="4"/>
    <cellStyle name="Normal 2 14" xfId="5"/>
    <cellStyle name="Normal 2 15" xfId="6"/>
    <cellStyle name="Normal 2 16" xfId="7"/>
    <cellStyle name="Normal 2 17" xfId="8"/>
    <cellStyle name="Normal 2 18" xfId="9"/>
    <cellStyle name="Normal 2 19" xfId="10"/>
    <cellStyle name="Normal 2 2" xfId="11"/>
    <cellStyle name="Normal 2 20" xfId="12"/>
    <cellStyle name="Normal 2 21" xfId="13"/>
    <cellStyle name="Normal 2 22" xfId="14"/>
    <cellStyle name="Normal 2 23" xfId="15"/>
    <cellStyle name="Normal 2 24" xfId="16"/>
    <cellStyle name="Normal 2 25" xfId="17"/>
    <cellStyle name="Normal 2 26" xfId="18"/>
    <cellStyle name="Normal 2 27" xfId="19"/>
    <cellStyle name="Normal 2 28" xfId="20"/>
    <cellStyle name="Normal 2 29" xfId="21"/>
    <cellStyle name="Normal 2 3" xfId="22"/>
    <cellStyle name="Normal 2 30" xfId="23"/>
    <cellStyle name="Normal 2 31" xfId="24"/>
    <cellStyle name="Normal 2 32" xfId="25"/>
    <cellStyle name="Normal 2 33" xfId="26"/>
    <cellStyle name="Normal 2 34" xfId="27"/>
    <cellStyle name="Normal 2 35" xfId="28"/>
    <cellStyle name="Normal 2 36" xfId="29"/>
    <cellStyle name="Normal 2 37" xfId="30"/>
    <cellStyle name="Normal 2 38" xfId="31"/>
    <cellStyle name="Normal 2 39" xfId="32"/>
    <cellStyle name="Normal 2 4" xfId="33"/>
    <cellStyle name="Normal 2 40" xfId="34"/>
    <cellStyle name="Normal 2 41" xfId="35"/>
    <cellStyle name="Normal 2 42" xfId="36"/>
    <cellStyle name="Normal 2 43" xfId="37"/>
    <cellStyle name="Normal 2 44" xfId="38"/>
    <cellStyle name="Normal 2 45" xfId="39"/>
    <cellStyle name="Normal 2 5" xfId="40"/>
    <cellStyle name="Normal 2 6" xfId="41"/>
    <cellStyle name="Normal 2 7" xfId="42"/>
    <cellStyle name="Normal 2 8" xfId="43"/>
    <cellStyle name="Normal 2 9" xfId="44"/>
    <cellStyle name="Normal 27" xfId="45"/>
    <cellStyle name="Normal 3" xfId="76"/>
    <cellStyle name="Normal 3 2" xfId="81"/>
    <cellStyle name="Normal 3 3" xfId="83"/>
    <cellStyle name="Normal 4" xfId="77"/>
    <cellStyle name="Normal 4 2" xfId="78"/>
    <cellStyle name="Normal 4 3" xfId="79"/>
    <cellStyle name="Normal 5" xfId="82"/>
    <cellStyle name="Normal 57" xfId="46"/>
    <cellStyle name="Normal 58" xfId="47"/>
    <cellStyle name="Normal 59" xfId="48"/>
    <cellStyle name="Normal 60" xfId="49"/>
    <cellStyle name="Normal 61" xfId="50"/>
    <cellStyle name="Normal 62" xfId="51"/>
    <cellStyle name="Normal 64" xfId="52"/>
    <cellStyle name="Normal 65" xfId="53"/>
    <cellStyle name="Normal 66" xfId="54"/>
    <cellStyle name="Normal 67" xfId="55"/>
    <cellStyle name="Normal 68" xfId="56"/>
    <cellStyle name="Normal 69" xfId="57"/>
    <cellStyle name="Normal 70" xfId="58"/>
    <cellStyle name="Normal 71" xfId="59"/>
    <cellStyle name="Normal 72" xfId="60"/>
    <cellStyle name="Normal 73" xfId="61"/>
    <cellStyle name="Normal 74" xfId="62"/>
    <cellStyle name="Normal 75" xfId="63"/>
    <cellStyle name="Normal 76" xfId="64"/>
    <cellStyle name="Normal 77" xfId="65"/>
    <cellStyle name="Normal 78" xfId="66"/>
    <cellStyle name="Normal 79" xfId="67"/>
    <cellStyle name="Normal 80" xfId="68"/>
    <cellStyle name="Normal 81" xfId="69"/>
    <cellStyle name="Normal 82" xfId="70"/>
    <cellStyle name="Normal 83" xfId="71"/>
    <cellStyle name="Normal 84" xfId="72"/>
    <cellStyle name="Normal 85" xfId="73"/>
    <cellStyle name="Normal 86" xfId="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51"/>
  <sheetViews>
    <sheetView tabSelected="1" view="pageBreakPreview" topLeftCell="A2" zoomScale="87" zoomScaleSheetLayoutView="87" workbookViewId="0">
      <selection activeCell="A2" sqref="A2:XFD2"/>
    </sheetView>
  </sheetViews>
  <sheetFormatPr defaultColWidth="9" defaultRowHeight="15" x14ac:dyDescent="0.25"/>
  <cols>
    <col min="1" max="1" width="6.25" style="1" customWidth="1"/>
    <col min="2" max="2" width="33" style="1" customWidth="1"/>
    <col min="3" max="3" width="8" style="4" hidden="1" customWidth="1"/>
    <col min="4" max="4" width="12.125" style="1" hidden="1" customWidth="1"/>
    <col min="5" max="5" width="10.375" style="4" customWidth="1"/>
    <col min="6" max="6" width="13.375" style="1" customWidth="1"/>
    <col min="7" max="7" width="11.25" style="4" customWidth="1"/>
    <col min="8" max="8" width="9" style="4"/>
    <col min="9" max="9" width="13.25" style="1" customWidth="1"/>
    <col min="10" max="10" width="10.125" style="4" customWidth="1"/>
    <col min="11" max="11" width="11.75" style="1" customWidth="1"/>
    <col min="12" max="12" width="13.375" style="4" customWidth="1"/>
    <col min="13" max="13" width="15.25" style="4" customWidth="1"/>
    <col min="14" max="14" width="10.25" style="4" customWidth="1"/>
    <col min="15" max="15" width="9.75" style="4" customWidth="1"/>
    <col min="16" max="16384" width="9" style="1"/>
  </cols>
  <sheetData>
    <row r="1" spans="1:15" hidden="1" x14ac:dyDescent="0.25"/>
    <row r="2" spans="1:15" ht="20.25" customHeight="1" x14ac:dyDescent="0.25">
      <c r="A2" s="41" t="s">
        <v>75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15.75" customHeight="1" thickBot="1" x14ac:dyDescent="0.3">
      <c r="A3" s="42"/>
      <c r="B3" s="42"/>
      <c r="C3" s="5"/>
      <c r="D3" s="2"/>
      <c r="E3" s="5"/>
      <c r="F3" s="2"/>
      <c r="G3" s="5"/>
      <c r="H3" s="5"/>
      <c r="I3" s="2"/>
      <c r="J3" s="5"/>
      <c r="K3" s="2"/>
      <c r="L3" s="5"/>
      <c r="M3" s="43" t="s">
        <v>72</v>
      </c>
      <c r="N3" s="43"/>
      <c r="O3" s="43"/>
    </row>
    <row r="4" spans="1:15" s="3" customFormat="1" ht="22.5" customHeight="1" thickBot="1" x14ac:dyDescent="0.2">
      <c r="A4" s="29" t="s">
        <v>69</v>
      </c>
      <c r="B4" s="30"/>
      <c r="C4" s="33" t="s">
        <v>51</v>
      </c>
      <c r="D4" s="33"/>
      <c r="E4" s="33" t="s">
        <v>52</v>
      </c>
      <c r="F4" s="33"/>
      <c r="G4" s="33" t="s">
        <v>53</v>
      </c>
      <c r="H4" s="33" t="s">
        <v>71</v>
      </c>
      <c r="I4" s="34"/>
      <c r="J4" s="33" t="s">
        <v>73</v>
      </c>
      <c r="K4" s="34"/>
      <c r="L4" s="33" t="s">
        <v>25</v>
      </c>
      <c r="M4" s="33"/>
      <c r="N4" s="35" t="s">
        <v>68</v>
      </c>
      <c r="O4" s="38" t="s">
        <v>54</v>
      </c>
    </row>
    <row r="5" spans="1:15" s="3" customFormat="1" ht="62.25" customHeight="1" thickBot="1" x14ac:dyDescent="0.2">
      <c r="A5" s="44" t="s">
        <v>7</v>
      </c>
      <c r="B5" s="32" t="s">
        <v>50</v>
      </c>
      <c r="C5" s="33"/>
      <c r="D5" s="33"/>
      <c r="E5" s="33"/>
      <c r="F5" s="33"/>
      <c r="G5" s="33"/>
      <c r="H5" s="34"/>
      <c r="I5" s="34"/>
      <c r="J5" s="34"/>
      <c r="K5" s="34"/>
      <c r="L5" s="33"/>
      <c r="M5" s="33"/>
      <c r="N5" s="36"/>
      <c r="O5" s="39"/>
    </row>
    <row r="6" spans="1:15" s="3" customFormat="1" ht="17.25" customHeight="1" thickBot="1" x14ac:dyDescent="0.2">
      <c r="A6" s="44"/>
      <c r="B6" s="32"/>
      <c r="C6" s="6" t="s">
        <v>0</v>
      </c>
      <c r="D6" s="6" t="s">
        <v>1</v>
      </c>
      <c r="E6" s="6" t="s">
        <v>0</v>
      </c>
      <c r="F6" s="6" t="s">
        <v>1</v>
      </c>
      <c r="G6" s="6" t="s">
        <v>0</v>
      </c>
      <c r="H6" s="6" t="s">
        <v>0</v>
      </c>
      <c r="I6" s="6" t="s">
        <v>1</v>
      </c>
      <c r="J6" s="6" t="s">
        <v>0</v>
      </c>
      <c r="K6" s="6" t="s">
        <v>2</v>
      </c>
      <c r="L6" s="6" t="s">
        <v>0</v>
      </c>
      <c r="M6" s="6" t="s">
        <v>2</v>
      </c>
      <c r="N6" s="37"/>
      <c r="O6" s="40"/>
    </row>
    <row r="7" spans="1:15" ht="24" customHeight="1" thickBot="1" x14ac:dyDescent="0.3">
      <c r="A7" s="7" t="s">
        <v>31</v>
      </c>
      <c r="B7" s="31" t="s">
        <v>32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ht="24" customHeight="1" thickBot="1" x14ac:dyDescent="0.3">
      <c r="A8" s="8" t="s">
        <v>8</v>
      </c>
      <c r="B8" s="9" t="s">
        <v>63</v>
      </c>
      <c r="C8" s="10">
        <v>0</v>
      </c>
      <c r="D8" s="11">
        <v>0</v>
      </c>
      <c r="E8" s="10">
        <v>156</v>
      </c>
      <c r="F8" s="21">
        <v>1.5600000000000005</v>
      </c>
      <c r="G8" s="10">
        <v>0</v>
      </c>
      <c r="H8" s="10">
        <v>0</v>
      </c>
      <c r="I8" s="21">
        <v>0</v>
      </c>
      <c r="J8" s="10">
        <v>0</v>
      </c>
      <c r="K8" s="21">
        <v>0</v>
      </c>
      <c r="L8" s="25">
        <f>IFERROR(J8/E8,"-")</f>
        <v>0</v>
      </c>
      <c r="M8" s="25">
        <f>IFERROR(K8/F8,"-")</f>
        <v>0</v>
      </c>
      <c r="N8" s="10">
        <v>0</v>
      </c>
      <c r="O8" s="10">
        <v>0</v>
      </c>
    </row>
    <row r="9" spans="1:15" ht="24" customHeight="1" thickBot="1" x14ac:dyDescent="0.3">
      <c r="A9" s="8" t="s">
        <v>9</v>
      </c>
      <c r="B9" s="9" t="s">
        <v>64</v>
      </c>
      <c r="C9" s="10">
        <v>0</v>
      </c>
      <c r="D9" s="11">
        <v>0</v>
      </c>
      <c r="E9" s="10">
        <v>102</v>
      </c>
      <c r="F9" s="21">
        <v>1.0200000000000002</v>
      </c>
      <c r="G9" s="10">
        <v>14</v>
      </c>
      <c r="H9" s="10">
        <v>4</v>
      </c>
      <c r="I9" s="21">
        <v>0.06</v>
      </c>
      <c r="J9" s="10">
        <v>6</v>
      </c>
      <c r="K9" s="21">
        <v>0.09</v>
      </c>
      <c r="L9" s="25">
        <f t="shared" ref="L9:L20" si="0">IFERROR(J9/E9,"-")</f>
        <v>5.8823529411764705E-2</v>
      </c>
      <c r="M9" s="25">
        <f t="shared" ref="M9:M20" si="1">IFERROR(K9/F9,"-")</f>
        <v>8.8235294117647037E-2</v>
      </c>
      <c r="N9" s="10">
        <v>6</v>
      </c>
      <c r="O9" s="10">
        <v>4</v>
      </c>
    </row>
    <row r="10" spans="1:15" ht="24" customHeight="1" thickBot="1" x14ac:dyDescent="0.3">
      <c r="A10" s="8" t="s">
        <v>10</v>
      </c>
      <c r="B10" s="9" t="s">
        <v>55</v>
      </c>
      <c r="C10" s="10">
        <v>0</v>
      </c>
      <c r="D10" s="11">
        <v>0</v>
      </c>
      <c r="E10" s="10">
        <v>5</v>
      </c>
      <c r="F10" s="21">
        <v>0.05</v>
      </c>
      <c r="G10" s="10">
        <v>0</v>
      </c>
      <c r="H10" s="10">
        <v>0</v>
      </c>
      <c r="I10" s="21">
        <v>0</v>
      </c>
      <c r="J10" s="10">
        <v>0</v>
      </c>
      <c r="K10" s="21">
        <v>0</v>
      </c>
      <c r="L10" s="25">
        <f t="shared" si="0"/>
        <v>0</v>
      </c>
      <c r="M10" s="25">
        <f t="shared" si="1"/>
        <v>0</v>
      </c>
      <c r="N10" s="10">
        <v>0</v>
      </c>
      <c r="O10" s="10">
        <v>0</v>
      </c>
    </row>
    <row r="11" spans="1:15" ht="24" customHeight="1" thickBot="1" x14ac:dyDescent="0.3">
      <c r="A11" s="8" t="s">
        <v>11</v>
      </c>
      <c r="B11" s="9" t="s">
        <v>33</v>
      </c>
      <c r="C11" s="10">
        <v>0</v>
      </c>
      <c r="D11" s="11">
        <v>0</v>
      </c>
      <c r="E11" s="10">
        <v>6</v>
      </c>
      <c r="F11" s="21">
        <v>0.06</v>
      </c>
      <c r="G11" s="10">
        <v>0</v>
      </c>
      <c r="H11" s="10">
        <v>0</v>
      </c>
      <c r="I11" s="21">
        <v>0</v>
      </c>
      <c r="J11" s="10">
        <v>0</v>
      </c>
      <c r="K11" s="21">
        <v>0</v>
      </c>
      <c r="L11" s="25">
        <f t="shared" si="0"/>
        <v>0</v>
      </c>
      <c r="M11" s="25">
        <f t="shared" si="1"/>
        <v>0</v>
      </c>
      <c r="N11" s="10">
        <v>0</v>
      </c>
      <c r="O11" s="10">
        <v>0</v>
      </c>
    </row>
    <row r="12" spans="1:15" ht="24" customHeight="1" thickBot="1" x14ac:dyDescent="0.3">
      <c r="A12" s="8" t="s">
        <v>12</v>
      </c>
      <c r="B12" s="9" t="s">
        <v>22</v>
      </c>
      <c r="C12" s="10">
        <v>0</v>
      </c>
      <c r="D12" s="11">
        <v>0</v>
      </c>
      <c r="E12" s="10">
        <v>9</v>
      </c>
      <c r="F12" s="21">
        <v>0.09</v>
      </c>
      <c r="G12" s="10">
        <v>0</v>
      </c>
      <c r="H12" s="10">
        <v>0</v>
      </c>
      <c r="I12" s="21">
        <v>0</v>
      </c>
      <c r="J12" s="10">
        <v>0</v>
      </c>
      <c r="K12" s="21">
        <v>0</v>
      </c>
      <c r="L12" s="25">
        <f t="shared" si="0"/>
        <v>0</v>
      </c>
      <c r="M12" s="25">
        <f t="shared" si="1"/>
        <v>0</v>
      </c>
      <c r="N12" s="10">
        <v>0</v>
      </c>
      <c r="O12" s="10">
        <v>0</v>
      </c>
    </row>
    <row r="13" spans="1:15" ht="24" customHeight="1" thickBot="1" x14ac:dyDescent="0.3">
      <c r="A13" s="8" t="s">
        <v>13</v>
      </c>
      <c r="B13" s="9" t="s">
        <v>34</v>
      </c>
      <c r="C13" s="10">
        <v>0</v>
      </c>
      <c r="D13" s="11">
        <v>0</v>
      </c>
      <c r="E13" s="10">
        <v>6</v>
      </c>
      <c r="F13" s="21">
        <v>6.0000000000000005E-2</v>
      </c>
      <c r="G13" s="10">
        <v>0</v>
      </c>
      <c r="H13" s="10">
        <v>0</v>
      </c>
      <c r="I13" s="21">
        <v>0</v>
      </c>
      <c r="J13" s="10">
        <v>0</v>
      </c>
      <c r="K13" s="21">
        <v>0</v>
      </c>
      <c r="L13" s="25">
        <f t="shared" si="0"/>
        <v>0</v>
      </c>
      <c r="M13" s="25">
        <f t="shared" si="1"/>
        <v>0</v>
      </c>
      <c r="N13" s="10">
        <v>0</v>
      </c>
      <c r="O13" s="10">
        <v>0</v>
      </c>
    </row>
    <row r="14" spans="1:15" ht="24" customHeight="1" thickBot="1" x14ac:dyDescent="0.3">
      <c r="A14" s="8" t="s">
        <v>14</v>
      </c>
      <c r="B14" s="9" t="s">
        <v>35</v>
      </c>
      <c r="C14" s="10">
        <v>0</v>
      </c>
      <c r="D14" s="11">
        <v>0</v>
      </c>
      <c r="E14" s="10">
        <v>9</v>
      </c>
      <c r="F14" s="21">
        <v>9.0000000000000011E-2</v>
      </c>
      <c r="G14" s="10">
        <v>0</v>
      </c>
      <c r="H14" s="10">
        <v>0</v>
      </c>
      <c r="I14" s="21">
        <v>0</v>
      </c>
      <c r="J14" s="10">
        <v>0</v>
      </c>
      <c r="K14" s="21">
        <v>0</v>
      </c>
      <c r="L14" s="25">
        <f t="shared" si="0"/>
        <v>0</v>
      </c>
      <c r="M14" s="25">
        <f t="shared" si="1"/>
        <v>0</v>
      </c>
      <c r="N14" s="10">
        <v>0</v>
      </c>
      <c r="O14" s="10">
        <v>0</v>
      </c>
    </row>
    <row r="15" spans="1:15" ht="24" customHeight="1" thickBot="1" x14ac:dyDescent="0.3">
      <c r="A15" s="8" t="s">
        <v>15</v>
      </c>
      <c r="B15" s="9" t="s">
        <v>36</v>
      </c>
      <c r="C15" s="10">
        <v>0</v>
      </c>
      <c r="D15" s="11">
        <v>0</v>
      </c>
      <c r="E15" s="10">
        <v>18</v>
      </c>
      <c r="F15" s="21">
        <v>0.18000000000000002</v>
      </c>
      <c r="G15" s="10">
        <v>0</v>
      </c>
      <c r="H15" s="10">
        <v>0</v>
      </c>
      <c r="I15" s="21">
        <v>0</v>
      </c>
      <c r="J15" s="10">
        <v>0</v>
      </c>
      <c r="K15" s="21">
        <v>0</v>
      </c>
      <c r="L15" s="25">
        <f t="shared" si="0"/>
        <v>0</v>
      </c>
      <c r="M15" s="25">
        <f t="shared" si="1"/>
        <v>0</v>
      </c>
      <c r="N15" s="10">
        <v>0</v>
      </c>
      <c r="O15" s="10">
        <v>0</v>
      </c>
    </row>
    <row r="16" spans="1:15" ht="24" customHeight="1" thickBot="1" x14ac:dyDescent="0.3">
      <c r="A16" s="8" t="s">
        <v>16</v>
      </c>
      <c r="B16" s="9" t="s">
        <v>37</v>
      </c>
      <c r="C16" s="10">
        <v>0</v>
      </c>
      <c r="D16" s="11">
        <v>0</v>
      </c>
      <c r="E16" s="10">
        <v>4</v>
      </c>
      <c r="F16" s="21">
        <v>0.04</v>
      </c>
      <c r="G16" s="10">
        <v>0</v>
      </c>
      <c r="H16" s="10">
        <v>0</v>
      </c>
      <c r="I16" s="21">
        <v>0</v>
      </c>
      <c r="J16" s="10">
        <v>0</v>
      </c>
      <c r="K16" s="21">
        <v>0</v>
      </c>
      <c r="L16" s="25">
        <f t="shared" si="0"/>
        <v>0</v>
      </c>
      <c r="M16" s="25">
        <f t="shared" si="1"/>
        <v>0</v>
      </c>
      <c r="N16" s="10">
        <v>0</v>
      </c>
      <c r="O16" s="10">
        <v>0</v>
      </c>
    </row>
    <row r="17" spans="1:15" ht="24" customHeight="1" thickBot="1" x14ac:dyDescent="0.3">
      <c r="A17" s="8" t="s">
        <v>19</v>
      </c>
      <c r="B17" s="9" t="s">
        <v>38</v>
      </c>
      <c r="C17" s="10">
        <v>0</v>
      </c>
      <c r="D17" s="11">
        <v>0</v>
      </c>
      <c r="E17" s="10">
        <v>0</v>
      </c>
      <c r="F17" s="21">
        <v>0</v>
      </c>
      <c r="G17" s="10">
        <v>0</v>
      </c>
      <c r="H17" s="10">
        <v>0</v>
      </c>
      <c r="I17" s="21">
        <v>0</v>
      </c>
      <c r="J17" s="10">
        <v>0</v>
      </c>
      <c r="K17" s="21">
        <v>0</v>
      </c>
      <c r="L17" s="25" t="str">
        <f t="shared" si="0"/>
        <v>-</v>
      </c>
      <c r="M17" s="25" t="str">
        <f t="shared" si="1"/>
        <v>-</v>
      </c>
      <c r="N17" s="10">
        <v>0</v>
      </c>
      <c r="O17" s="10">
        <v>0</v>
      </c>
    </row>
    <row r="18" spans="1:15" ht="24" customHeight="1" thickBot="1" x14ac:dyDescent="0.3">
      <c r="A18" s="8" t="s">
        <v>20</v>
      </c>
      <c r="B18" s="9" t="s">
        <v>39</v>
      </c>
      <c r="C18" s="10">
        <v>0</v>
      </c>
      <c r="D18" s="11">
        <v>0</v>
      </c>
      <c r="E18" s="10">
        <v>2</v>
      </c>
      <c r="F18" s="21">
        <v>0.02</v>
      </c>
      <c r="G18" s="10">
        <v>0</v>
      </c>
      <c r="H18" s="10">
        <v>0</v>
      </c>
      <c r="I18" s="21">
        <v>0</v>
      </c>
      <c r="J18" s="10">
        <v>0</v>
      </c>
      <c r="K18" s="21">
        <v>0</v>
      </c>
      <c r="L18" s="25">
        <f t="shared" si="0"/>
        <v>0</v>
      </c>
      <c r="M18" s="25">
        <f t="shared" si="1"/>
        <v>0</v>
      </c>
      <c r="N18" s="10">
        <v>0</v>
      </c>
      <c r="O18" s="10">
        <v>0</v>
      </c>
    </row>
    <row r="19" spans="1:15" ht="24" customHeight="1" thickBot="1" x14ac:dyDescent="0.3">
      <c r="A19" s="8" t="s">
        <v>21</v>
      </c>
      <c r="B19" s="9" t="s">
        <v>18</v>
      </c>
      <c r="C19" s="10">
        <v>0</v>
      </c>
      <c r="D19" s="11">
        <v>0</v>
      </c>
      <c r="E19" s="10">
        <v>4</v>
      </c>
      <c r="F19" s="21">
        <v>0.04</v>
      </c>
      <c r="G19" s="10">
        <v>0</v>
      </c>
      <c r="H19" s="10">
        <v>0</v>
      </c>
      <c r="I19" s="21">
        <v>0</v>
      </c>
      <c r="J19" s="10">
        <v>0</v>
      </c>
      <c r="K19" s="21">
        <v>0</v>
      </c>
      <c r="L19" s="25">
        <f t="shared" si="0"/>
        <v>0</v>
      </c>
      <c r="M19" s="25">
        <f t="shared" si="1"/>
        <v>0</v>
      </c>
      <c r="N19" s="10">
        <v>0</v>
      </c>
      <c r="O19" s="10">
        <v>0</v>
      </c>
    </row>
    <row r="20" spans="1:15" ht="24" customHeight="1" thickBot="1" x14ac:dyDescent="0.3">
      <c r="A20" s="12"/>
      <c r="B20" s="13" t="s">
        <v>41</v>
      </c>
      <c r="C20" s="14">
        <v>0</v>
      </c>
      <c r="D20" s="15">
        <v>0</v>
      </c>
      <c r="E20" s="14">
        <f t="shared" ref="E20:O20" si="2">SUM(E8:E19)</f>
        <v>321</v>
      </c>
      <c r="F20" s="22">
        <f t="shared" si="2"/>
        <v>3.2100000000000009</v>
      </c>
      <c r="G20" s="14">
        <f t="shared" si="2"/>
        <v>14</v>
      </c>
      <c r="H20" s="14">
        <f t="shared" si="2"/>
        <v>4</v>
      </c>
      <c r="I20" s="22">
        <f t="shared" si="2"/>
        <v>0.06</v>
      </c>
      <c r="J20" s="14">
        <f t="shared" si="2"/>
        <v>6</v>
      </c>
      <c r="K20" s="22">
        <f t="shared" si="2"/>
        <v>0.09</v>
      </c>
      <c r="L20" s="25">
        <f t="shared" si="0"/>
        <v>1.8691588785046728E-2</v>
      </c>
      <c r="M20" s="25">
        <f t="shared" si="1"/>
        <v>2.8037383177570086E-2</v>
      </c>
      <c r="N20" s="14">
        <f t="shared" si="2"/>
        <v>6</v>
      </c>
      <c r="O20" s="14">
        <f t="shared" si="2"/>
        <v>4</v>
      </c>
    </row>
    <row r="21" spans="1:15" ht="24" customHeight="1" thickBot="1" x14ac:dyDescent="0.3">
      <c r="A21" s="8" t="s">
        <v>42</v>
      </c>
      <c r="B21" s="9" t="s">
        <v>43</v>
      </c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1:15" ht="24" customHeight="1" thickBot="1" x14ac:dyDescent="0.3">
      <c r="A22" s="8">
        <v>13</v>
      </c>
      <c r="B22" s="9" t="s">
        <v>3</v>
      </c>
      <c r="C22" s="10">
        <v>287</v>
      </c>
      <c r="D22" s="11">
        <v>23872.999999999985</v>
      </c>
      <c r="E22" s="10">
        <v>1098</v>
      </c>
      <c r="F22" s="21">
        <v>10.979999999999997</v>
      </c>
      <c r="G22" s="10">
        <v>423</v>
      </c>
      <c r="H22" s="10">
        <v>298</v>
      </c>
      <c r="I22" s="21">
        <v>3.64</v>
      </c>
      <c r="J22" s="10">
        <v>363</v>
      </c>
      <c r="K22" s="21">
        <v>4.1140599999999994</v>
      </c>
      <c r="L22" s="25">
        <f t="shared" ref="L22:L33" si="3">IFERROR(J22/E22,"-")</f>
        <v>0.33060109289617484</v>
      </c>
      <c r="M22" s="25">
        <f t="shared" ref="M22:M33" si="4">IFERROR(K22/F22,"-")</f>
        <v>0.37468670309653923</v>
      </c>
      <c r="N22" s="10">
        <v>107</v>
      </c>
      <c r="O22" s="10">
        <v>18</v>
      </c>
    </row>
    <row r="23" spans="1:15" ht="24" customHeight="1" thickBot="1" x14ac:dyDescent="0.3">
      <c r="A23" s="8">
        <v>14</v>
      </c>
      <c r="B23" s="9" t="s">
        <v>26</v>
      </c>
      <c r="C23" s="10">
        <v>0</v>
      </c>
      <c r="D23" s="11">
        <v>0</v>
      </c>
      <c r="E23" s="10">
        <v>5</v>
      </c>
      <c r="F23" s="21">
        <v>0.05</v>
      </c>
      <c r="G23" s="10">
        <v>0</v>
      </c>
      <c r="H23" s="10">
        <v>0</v>
      </c>
      <c r="I23" s="21">
        <v>0</v>
      </c>
      <c r="J23" s="10">
        <v>0</v>
      </c>
      <c r="K23" s="21">
        <v>0</v>
      </c>
      <c r="L23" s="25">
        <f t="shared" si="3"/>
        <v>0</v>
      </c>
      <c r="M23" s="25">
        <f t="shared" si="4"/>
        <v>0</v>
      </c>
      <c r="N23" s="10">
        <v>0</v>
      </c>
      <c r="O23" s="10">
        <v>0</v>
      </c>
    </row>
    <row r="24" spans="1:15" ht="24" customHeight="1" thickBot="1" x14ac:dyDescent="0.3">
      <c r="A24" s="8">
        <v>15</v>
      </c>
      <c r="B24" s="9" t="s">
        <v>6</v>
      </c>
      <c r="C24" s="10">
        <v>0</v>
      </c>
      <c r="D24" s="11">
        <v>0</v>
      </c>
      <c r="E24" s="10">
        <v>41</v>
      </c>
      <c r="F24" s="21">
        <v>0.41000000000000003</v>
      </c>
      <c r="G24" s="10">
        <v>0</v>
      </c>
      <c r="H24" s="10">
        <v>0</v>
      </c>
      <c r="I24" s="21">
        <v>0</v>
      </c>
      <c r="J24" s="10">
        <v>0</v>
      </c>
      <c r="K24" s="21">
        <v>0</v>
      </c>
      <c r="L24" s="25">
        <f t="shared" si="3"/>
        <v>0</v>
      </c>
      <c r="M24" s="25">
        <f t="shared" si="4"/>
        <v>0</v>
      </c>
      <c r="N24" s="10">
        <v>0</v>
      </c>
      <c r="O24" s="10">
        <v>0</v>
      </c>
    </row>
    <row r="25" spans="1:15" ht="24" customHeight="1" thickBot="1" x14ac:dyDescent="0.3">
      <c r="A25" s="8">
        <v>16</v>
      </c>
      <c r="B25" s="9" t="s">
        <v>27</v>
      </c>
      <c r="C25" s="10">
        <v>0</v>
      </c>
      <c r="D25" s="11">
        <v>0</v>
      </c>
      <c r="E25" s="10">
        <v>0</v>
      </c>
      <c r="F25" s="21">
        <v>0</v>
      </c>
      <c r="G25" s="10">
        <v>0</v>
      </c>
      <c r="H25" s="10">
        <v>0</v>
      </c>
      <c r="I25" s="21">
        <v>0</v>
      </c>
      <c r="J25" s="10">
        <v>0</v>
      </c>
      <c r="K25" s="21">
        <v>0</v>
      </c>
      <c r="L25" s="25" t="str">
        <f t="shared" si="3"/>
        <v>-</v>
      </c>
      <c r="M25" s="25" t="str">
        <f t="shared" si="4"/>
        <v>-</v>
      </c>
      <c r="N25" s="10">
        <v>0</v>
      </c>
      <c r="O25" s="10">
        <v>0</v>
      </c>
    </row>
    <row r="26" spans="1:15" ht="24" customHeight="1" thickBot="1" x14ac:dyDescent="0.3">
      <c r="A26" s="8">
        <v>17</v>
      </c>
      <c r="B26" s="9" t="s">
        <v>17</v>
      </c>
      <c r="C26" s="10">
        <v>0</v>
      </c>
      <c r="D26" s="11">
        <v>0</v>
      </c>
      <c r="E26" s="10">
        <v>9</v>
      </c>
      <c r="F26" s="21">
        <v>0.09</v>
      </c>
      <c r="G26" s="10">
        <v>0</v>
      </c>
      <c r="H26" s="10">
        <v>0</v>
      </c>
      <c r="I26" s="21">
        <v>0</v>
      </c>
      <c r="J26" s="10">
        <v>0</v>
      </c>
      <c r="K26" s="21">
        <v>0</v>
      </c>
      <c r="L26" s="25">
        <f t="shared" si="3"/>
        <v>0</v>
      </c>
      <c r="M26" s="25">
        <f t="shared" si="4"/>
        <v>0</v>
      </c>
      <c r="N26" s="10">
        <v>0</v>
      </c>
      <c r="O26" s="10">
        <v>0</v>
      </c>
    </row>
    <row r="27" spans="1:15" ht="24" customHeight="1" thickBot="1" x14ac:dyDescent="0.3">
      <c r="A27" s="8">
        <v>18</v>
      </c>
      <c r="B27" s="9" t="s">
        <v>28</v>
      </c>
      <c r="C27" s="10">
        <v>0</v>
      </c>
      <c r="D27" s="11">
        <v>0</v>
      </c>
      <c r="E27" s="10">
        <v>0</v>
      </c>
      <c r="F27" s="21">
        <v>0</v>
      </c>
      <c r="G27" s="10">
        <v>0</v>
      </c>
      <c r="H27" s="10">
        <v>0</v>
      </c>
      <c r="I27" s="21">
        <v>0</v>
      </c>
      <c r="J27" s="10">
        <v>0</v>
      </c>
      <c r="K27" s="21">
        <v>0</v>
      </c>
      <c r="L27" s="25" t="str">
        <f t="shared" si="3"/>
        <v>-</v>
      </c>
      <c r="M27" s="25" t="str">
        <f t="shared" si="4"/>
        <v>-</v>
      </c>
      <c r="N27" s="10">
        <v>0</v>
      </c>
      <c r="O27" s="10">
        <v>0</v>
      </c>
    </row>
    <row r="28" spans="1:15" ht="24" customHeight="1" thickBot="1" x14ac:dyDescent="0.3">
      <c r="A28" s="8">
        <v>19</v>
      </c>
      <c r="B28" s="9" t="s">
        <v>40</v>
      </c>
      <c r="C28" s="10">
        <v>0</v>
      </c>
      <c r="D28" s="11">
        <v>0</v>
      </c>
      <c r="E28" s="10">
        <v>1</v>
      </c>
      <c r="F28" s="21">
        <v>0.01</v>
      </c>
      <c r="G28" s="10">
        <v>0</v>
      </c>
      <c r="H28" s="10">
        <v>0</v>
      </c>
      <c r="I28" s="21">
        <v>0</v>
      </c>
      <c r="J28" s="10">
        <v>0</v>
      </c>
      <c r="K28" s="21">
        <v>0</v>
      </c>
      <c r="L28" s="25">
        <f t="shared" si="3"/>
        <v>0</v>
      </c>
      <c r="M28" s="25">
        <f t="shared" si="4"/>
        <v>0</v>
      </c>
      <c r="N28" s="10">
        <v>0</v>
      </c>
      <c r="O28" s="10">
        <v>0</v>
      </c>
    </row>
    <row r="29" spans="1:15" ht="24" customHeight="1" thickBot="1" x14ac:dyDescent="0.3">
      <c r="A29" s="8">
        <v>20</v>
      </c>
      <c r="B29" s="9" t="s">
        <v>29</v>
      </c>
      <c r="C29" s="10">
        <v>0</v>
      </c>
      <c r="D29" s="11">
        <v>0</v>
      </c>
      <c r="E29" s="10">
        <v>1</v>
      </c>
      <c r="F29" s="21">
        <v>0.01</v>
      </c>
      <c r="G29" s="10">
        <v>0</v>
      </c>
      <c r="H29" s="10">
        <v>0</v>
      </c>
      <c r="I29" s="21">
        <v>0</v>
      </c>
      <c r="J29" s="10">
        <v>0</v>
      </c>
      <c r="K29" s="21">
        <v>0</v>
      </c>
      <c r="L29" s="25">
        <f t="shared" si="3"/>
        <v>0</v>
      </c>
      <c r="M29" s="25">
        <f t="shared" si="4"/>
        <v>0</v>
      </c>
      <c r="N29" s="10">
        <v>0</v>
      </c>
      <c r="O29" s="10">
        <v>0</v>
      </c>
    </row>
    <row r="30" spans="1:15" ht="24" customHeight="1" thickBot="1" x14ac:dyDescent="0.3">
      <c r="A30" s="8">
        <v>21</v>
      </c>
      <c r="B30" s="9" t="s">
        <v>65</v>
      </c>
      <c r="C30" s="10">
        <v>0</v>
      </c>
      <c r="D30" s="11">
        <v>0</v>
      </c>
      <c r="E30" s="10">
        <v>0</v>
      </c>
      <c r="F30" s="21">
        <v>0</v>
      </c>
      <c r="G30" s="10">
        <v>0</v>
      </c>
      <c r="H30" s="10">
        <v>0</v>
      </c>
      <c r="I30" s="21">
        <v>0</v>
      </c>
      <c r="J30" s="10">
        <v>0</v>
      </c>
      <c r="K30" s="21">
        <v>0</v>
      </c>
      <c r="L30" s="25" t="str">
        <f t="shared" si="3"/>
        <v>-</v>
      </c>
      <c r="M30" s="25" t="str">
        <f t="shared" si="4"/>
        <v>-</v>
      </c>
      <c r="N30" s="10">
        <v>0</v>
      </c>
      <c r="O30" s="10">
        <v>0</v>
      </c>
    </row>
    <row r="31" spans="1:15" ht="24" customHeight="1" thickBot="1" x14ac:dyDescent="0.3">
      <c r="A31" s="8">
        <v>22</v>
      </c>
      <c r="B31" s="9" t="s">
        <v>66</v>
      </c>
      <c r="C31" s="10">
        <v>0</v>
      </c>
      <c r="D31" s="11">
        <v>0</v>
      </c>
      <c r="E31" s="10">
        <v>0</v>
      </c>
      <c r="F31" s="21">
        <v>0</v>
      </c>
      <c r="G31" s="10">
        <v>0</v>
      </c>
      <c r="H31" s="10">
        <v>0</v>
      </c>
      <c r="I31" s="21">
        <v>0</v>
      </c>
      <c r="J31" s="10">
        <v>0</v>
      </c>
      <c r="K31" s="21">
        <v>0</v>
      </c>
      <c r="L31" s="25" t="str">
        <f t="shared" si="3"/>
        <v>-</v>
      </c>
      <c r="M31" s="25" t="str">
        <f t="shared" si="4"/>
        <v>-</v>
      </c>
      <c r="N31" s="10">
        <v>0</v>
      </c>
      <c r="O31" s="10">
        <v>0</v>
      </c>
    </row>
    <row r="32" spans="1:15" ht="24" customHeight="1" thickBot="1" x14ac:dyDescent="0.3">
      <c r="A32" s="8">
        <v>23</v>
      </c>
      <c r="B32" s="9" t="s">
        <v>62</v>
      </c>
      <c r="C32" s="10">
        <v>0</v>
      </c>
      <c r="D32" s="11">
        <v>0</v>
      </c>
      <c r="E32" s="10">
        <v>0</v>
      </c>
      <c r="F32" s="21">
        <v>0</v>
      </c>
      <c r="G32" s="10">
        <v>0</v>
      </c>
      <c r="H32" s="10">
        <v>0</v>
      </c>
      <c r="I32" s="21">
        <v>0</v>
      </c>
      <c r="J32" s="10">
        <v>0</v>
      </c>
      <c r="K32" s="21">
        <v>0</v>
      </c>
      <c r="L32" s="25" t="str">
        <f t="shared" si="3"/>
        <v>-</v>
      </c>
      <c r="M32" s="25" t="str">
        <f t="shared" si="4"/>
        <v>-</v>
      </c>
      <c r="N32" s="10">
        <v>0</v>
      </c>
      <c r="O32" s="10">
        <v>0</v>
      </c>
    </row>
    <row r="33" spans="1:15" ht="24" customHeight="1" thickBot="1" x14ac:dyDescent="0.3">
      <c r="A33" s="16"/>
      <c r="B33" s="13" t="s">
        <v>41</v>
      </c>
      <c r="C33" s="14">
        <v>287</v>
      </c>
      <c r="D33" s="15">
        <v>23872.999999999985</v>
      </c>
      <c r="E33" s="14">
        <f t="shared" ref="E33:O33" si="5">SUM(E22:E32)</f>
        <v>1155</v>
      </c>
      <c r="F33" s="22">
        <f t="shared" si="5"/>
        <v>11.549999999999997</v>
      </c>
      <c r="G33" s="14">
        <f t="shared" si="5"/>
        <v>423</v>
      </c>
      <c r="H33" s="14">
        <f t="shared" si="5"/>
        <v>298</v>
      </c>
      <c r="I33" s="22">
        <f t="shared" si="5"/>
        <v>3.64</v>
      </c>
      <c r="J33" s="14">
        <f t="shared" si="5"/>
        <v>363</v>
      </c>
      <c r="K33" s="22">
        <f t="shared" si="5"/>
        <v>4.1140599999999994</v>
      </c>
      <c r="L33" s="25">
        <f t="shared" si="3"/>
        <v>0.31428571428571428</v>
      </c>
      <c r="M33" s="25">
        <f t="shared" si="4"/>
        <v>0.35619567099567101</v>
      </c>
      <c r="N33" s="14">
        <f t="shared" si="5"/>
        <v>107</v>
      </c>
      <c r="O33" s="14">
        <f t="shared" si="5"/>
        <v>18</v>
      </c>
    </row>
    <row r="34" spans="1:15" ht="24" customHeight="1" thickBot="1" x14ac:dyDescent="0.3">
      <c r="A34" s="8" t="s">
        <v>44</v>
      </c>
      <c r="B34" s="9" t="s">
        <v>45</v>
      </c>
      <c r="C34" s="26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8"/>
    </row>
    <row r="35" spans="1:15" ht="24" customHeight="1" thickBot="1" x14ac:dyDescent="0.3">
      <c r="A35" s="8">
        <v>24</v>
      </c>
      <c r="B35" s="9" t="s">
        <v>4</v>
      </c>
      <c r="C35" s="10">
        <v>0</v>
      </c>
      <c r="D35" s="11">
        <v>0</v>
      </c>
      <c r="E35" s="10">
        <v>153</v>
      </c>
      <c r="F35" s="23">
        <v>1.5300000000000002</v>
      </c>
      <c r="G35" s="10">
        <v>28</v>
      </c>
      <c r="H35" s="10">
        <v>10</v>
      </c>
      <c r="I35" s="23">
        <v>0.45999999999999996</v>
      </c>
      <c r="J35" s="10">
        <v>10</v>
      </c>
      <c r="K35" s="23">
        <v>0.45999999999999996</v>
      </c>
      <c r="L35" s="25">
        <f t="shared" ref="L35:L38" si="6">IFERROR(J35/E35,"-")</f>
        <v>6.535947712418301E-2</v>
      </c>
      <c r="M35" s="25">
        <f t="shared" ref="M35:M38" si="7">IFERROR(K35/F35,"-")</f>
        <v>0.30065359477124176</v>
      </c>
      <c r="N35" s="10">
        <v>12</v>
      </c>
      <c r="O35" s="10">
        <v>6</v>
      </c>
    </row>
    <row r="36" spans="1:15" ht="24" customHeight="1" thickBot="1" x14ac:dyDescent="0.3">
      <c r="A36" s="8">
        <v>25</v>
      </c>
      <c r="B36" s="9" t="s">
        <v>70</v>
      </c>
      <c r="C36" s="10">
        <v>0</v>
      </c>
      <c r="D36" s="11">
        <v>0</v>
      </c>
      <c r="E36" s="10">
        <v>84</v>
      </c>
      <c r="F36" s="23">
        <v>0.84000000000000019</v>
      </c>
      <c r="G36" s="10">
        <v>0</v>
      </c>
      <c r="H36" s="10">
        <v>0</v>
      </c>
      <c r="I36" s="23">
        <v>0</v>
      </c>
      <c r="J36" s="10">
        <v>0</v>
      </c>
      <c r="K36" s="23">
        <v>0</v>
      </c>
      <c r="L36" s="25">
        <f t="shared" si="6"/>
        <v>0</v>
      </c>
      <c r="M36" s="25">
        <f t="shared" si="7"/>
        <v>0</v>
      </c>
      <c r="N36" s="10">
        <v>0</v>
      </c>
      <c r="O36" s="10">
        <v>0</v>
      </c>
    </row>
    <row r="37" spans="1:15" ht="24" customHeight="1" thickBot="1" x14ac:dyDescent="0.3">
      <c r="A37" s="16"/>
      <c r="B37" s="13" t="s">
        <v>41</v>
      </c>
      <c r="C37" s="14">
        <v>0</v>
      </c>
      <c r="D37" s="15">
        <v>0</v>
      </c>
      <c r="E37" s="14">
        <f t="shared" ref="E37:O37" si="8">SUM(E35:E36)</f>
        <v>237</v>
      </c>
      <c r="F37" s="24">
        <f t="shared" si="8"/>
        <v>2.3700000000000006</v>
      </c>
      <c r="G37" s="14">
        <f t="shared" si="8"/>
        <v>28</v>
      </c>
      <c r="H37" s="14">
        <f t="shared" si="8"/>
        <v>10</v>
      </c>
      <c r="I37" s="24">
        <f t="shared" si="8"/>
        <v>0.45999999999999996</v>
      </c>
      <c r="J37" s="14">
        <f t="shared" si="8"/>
        <v>10</v>
      </c>
      <c r="K37" s="24">
        <f t="shared" si="8"/>
        <v>0.45999999999999996</v>
      </c>
      <c r="L37" s="25">
        <f t="shared" si="6"/>
        <v>4.2194092827004218E-2</v>
      </c>
      <c r="M37" s="25">
        <f t="shared" si="7"/>
        <v>0.19409282700421934</v>
      </c>
      <c r="N37" s="14">
        <f t="shared" si="8"/>
        <v>12</v>
      </c>
      <c r="O37" s="14">
        <f t="shared" si="8"/>
        <v>6</v>
      </c>
    </row>
    <row r="38" spans="1:15" ht="24" customHeight="1" thickBot="1" x14ac:dyDescent="0.3">
      <c r="A38" s="16" t="s">
        <v>30</v>
      </c>
      <c r="B38" s="17" t="s">
        <v>56</v>
      </c>
      <c r="C38" s="14">
        <v>287</v>
      </c>
      <c r="D38" s="15">
        <v>23872.999999999985</v>
      </c>
      <c r="E38" s="14">
        <f>E37+E33+E20</f>
        <v>1713</v>
      </c>
      <c r="F38" s="22">
        <f t="shared" ref="F38:O38" si="9">F37+F33+F20</f>
        <v>17.13</v>
      </c>
      <c r="G38" s="14">
        <f t="shared" si="9"/>
        <v>465</v>
      </c>
      <c r="H38" s="14">
        <f t="shared" si="9"/>
        <v>312</v>
      </c>
      <c r="I38" s="24">
        <f t="shared" si="9"/>
        <v>4.1599999999999993</v>
      </c>
      <c r="J38" s="14">
        <f t="shared" si="9"/>
        <v>379</v>
      </c>
      <c r="K38" s="24">
        <f t="shared" si="9"/>
        <v>4.6640599999999992</v>
      </c>
      <c r="L38" s="25">
        <f t="shared" si="6"/>
        <v>0.22124927028604788</v>
      </c>
      <c r="M38" s="25">
        <f t="shared" si="7"/>
        <v>0.27227437244600111</v>
      </c>
      <c r="N38" s="14">
        <f t="shared" si="9"/>
        <v>125</v>
      </c>
      <c r="O38" s="14">
        <f t="shared" si="9"/>
        <v>28</v>
      </c>
    </row>
    <row r="39" spans="1:15" ht="24" customHeight="1" thickBot="1" x14ac:dyDescent="0.3">
      <c r="A39" s="8" t="s">
        <v>46</v>
      </c>
      <c r="B39" s="9" t="s">
        <v>67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0"/>
    </row>
    <row r="40" spans="1:15" ht="24" customHeight="1" thickBot="1" x14ac:dyDescent="0.3">
      <c r="A40" s="8">
        <v>26</v>
      </c>
      <c r="B40" s="9" t="s">
        <v>57</v>
      </c>
      <c r="C40" s="10">
        <v>0</v>
      </c>
      <c r="D40" s="11">
        <v>0</v>
      </c>
      <c r="E40" s="10">
        <v>5</v>
      </c>
      <c r="F40" s="23">
        <v>0.05</v>
      </c>
      <c r="G40" s="10">
        <v>0</v>
      </c>
      <c r="H40" s="10">
        <v>0</v>
      </c>
      <c r="I40" s="23">
        <v>0</v>
      </c>
      <c r="J40" s="10">
        <v>0</v>
      </c>
      <c r="K40" s="23">
        <v>0</v>
      </c>
      <c r="L40" s="25" t="s">
        <v>74</v>
      </c>
      <c r="M40" s="25">
        <f t="shared" ref="M40:M51" si="10">IFERROR(K40/F40,"-")</f>
        <v>0</v>
      </c>
      <c r="N40" s="10">
        <v>0</v>
      </c>
      <c r="O40" s="10">
        <v>0</v>
      </c>
    </row>
    <row r="41" spans="1:15" ht="24" customHeight="1" thickBot="1" x14ac:dyDescent="0.3">
      <c r="A41" s="8">
        <v>27</v>
      </c>
      <c r="B41" s="9" t="s">
        <v>58</v>
      </c>
      <c r="C41" s="10">
        <v>0</v>
      </c>
      <c r="D41" s="11">
        <v>0</v>
      </c>
      <c r="E41" s="10">
        <v>6</v>
      </c>
      <c r="F41" s="23">
        <v>0.06</v>
      </c>
      <c r="G41" s="10">
        <v>0</v>
      </c>
      <c r="H41" s="10">
        <v>0</v>
      </c>
      <c r="I41" s="23">
        <v>0</v>
      </c>
      <c r="J41" s="10">
        <v>0</v>
      </c>
      <c r="K41" s="23">
        <v>0</v>
      </c>
      <c r="L41" s="25">
        <f t="shared" ref="L41:L51" si="11">IFERROR(J41/E41,"-")</f>
        <v>0</v>
      </c>
      <c r="M41" s="25">
        <f t="shared" si="10"/>
        <v>0</v>
      </c>
      <c r="N41" s="10">
        <v>0</v>
      </c>
      <c r="O41" s="10">
        <v>0</v>
      </c>
    </row>
    <row r="42" spans="1:15" ht="24" customHeight="1" thickBot="1" x14ac:dyDescent="0.3">
      <c r="A42" s="8">
        <v>28</v>
      </c>
      <c r="B42" s="9" t="s">
        <v>59</v>
      </c>
      <c r="C42" s="10">
        <v>0</v>
      </c>
      <c r="D42" s="11">
        <v>0</v>
      </c>
      <c r="E42" s="10">
        <v>9</v>
      </c>
      <c r="F42" s="23">
        <v>0.09</v>
      </c>
      <c r="G42" s="10">
        <v>0</v>
      </c>
      <c r="H42" s="10">
        <v>0</v>
      </c>
      <c r="I42" s="23">
        <v>0</v>
      </c>
      <c r="J42" s="10">
        <v>0</v>
      </c>
      <c r="K42" s="23">
        <v>0</v>
      </c>
      <c r="L42" s="25">
        <f t="shared" si="11"/>
        <v>0</v>
      </c>
      <c r="M42" s="25">
        <f t="shared" si="10"/>
        <v>0</v>
      </c>
      <c r="N42" s="10">
        <v>0</v>
      </c>
      <c r="O42" s="10">
        <v>0</v>
      </c>
    </row>
    <row r="43" spans="1:15" ht="24" customHeight="1" thickBot="1" x14ac:dyDescent="0.3">
      <c r="A43" s="8">
        <v>29</v>
      </c>
      <c r="B43" s="9" t="s">
        <v>47</v>
      </c>
      <c r="C43" s="10">
        <v>0</v>
      </c>
      <c r="D43" s="11">
        <v>0</v>
      </c>
      <c r="E43" s="10">
        <v>0</v>
      </c>
      <c r="F43" s="23">
        <v>0</v>
      </c>
      <c r="G43" s="10">
        <v>0</v>
      </c>
      <c r="H43" s="10">
        <v>0</v>
      </c>
      <c r="I43" s="23">
        <v>0</v>
      </c>
      <c r="J43" s="10">
        <v>0</v>
      </c>
      <c r="K43" s="23">
        <v>0</v>
      </c>
      <c r="L43" s="25" t="str">
        <f t="shared" si="11"/>
        <v>-</v>
      </c>
      <c r="M43" s="25" t="str">
        <f t="shared" si="10"/>
        <v>-</v>
      </c>
      <c r="N43" s="10">
        <v>0</v>
      </c>
      <c r="O43" s="10">
        <v>0</v>
      </c>
    </row>
    <row r="44" spans="1:15" ht="24" customHeight="1" thickBot="1" x14ac:dyDescent="0.3">
      <c r="A44" s="8">
        <v>30</v>
      </c>
      <c r="B44" s="9" t="s">
        <v>48</v>
      </c>
      <c r="C44" s="10">
        <v>0</v>
      </c>
      <c r="D44" s="11">
        <v>0</v>
      </c>
      <c r="E44" s="10">
        <v>61</v>
      </c>
      <c r="F44" s="23">
        <v>0.61</v>
      </c>
      <c r="G44" s="10">
        <v>10</v>
      </c>
      <c r="H44" s="10">
        <v>10</v>
      </c>
      <c r="I44" s="23">
        <v>0.10800000000000001</v>
      </c>
      <c r="J44" s="10">
        <v>10</v>
      </c>
      <c r="K44" s="23">
        <v>0.10800000000000001</v>
      </c>
      <c r="L44" s="25">
        <f t="shared" si="11"/>
        <v>0.16393442622950818</v>
      </c>
      <c r="M44" s="25">
        <f t="shared" si="10"/>
        <v>0.17704918032786887</v>
      </c>
      <c r="N44" s="10">
        <v>0</v>
      </c>
      <c r="O44" s="10">
        <v>0</v>
      </c>
    </row>
    <row r="45" spans="1:15" ht="24" customHeight="1" thickBot="1" x14ac:dyDescent="0.3">
      <c r="A45" s="8">
        <v>31</v>
      </c>
      <c r="B45" s="9" t="s">
        <v>23</v>
      </c>
      <c r="C45" s="10">
        <v>0</v>
      </c>
      <c r="D45" s="11">
        <v>0</v>
      </c>
      <c r="E45" s="10">
        <v>0</v>
      </c>
      <c r="F45" s="23">
        <v>0</v>
      </c>
      <c r="G45" s="10">
        <v>0</v>
      </c>
      <c r="H45" s="10">
        <v>0</v>
      </c>
      <c r="I45" s="23">
        <v>0</v>
      </c>
      <c r="J45" s="10">
        <v>0</v>
      </c>
      <c r="K45" s="23">
        <v>0</v>
      </c>
      <c r="L45" s="25" t="str">
        <f t="shared" si="11"/>
        <v>-</v>
      </c>
      <c r="M45" s="25" t="str">
        <f t="shared" si="10"/>
        <v>-</v>
      </c>
      <c r="N45" s="10">
        <v>0</v>
      </c>
      <c r="O45" s="10">
        <v>0</v>
      </c>
    </row>
    <row r="46" spans="1:15" ht="24" customHeight="1" thickBot="1" x14ac:dyDescent="0.3">
      <c r="A46" s="8">
        <v>32</v>
      </c>
      <c r="B46" s="9" t="s">
        <v>5</v>
      </c>
      <c r="C46" s="10">
        <v>0</v>
      </c>
      <c r="D46" s="11">
        <v>0</v>
      </c>
      <c r="E46" s="10">
        <v>0</v>
      </c>
      <c r="F46" s="23">
        <v>0</v>
      </c>
      <c r="G46" s="10">
        <v>0</v>
      </c>
      <c r="H46" s="10">
        <v>0</v>
      </c>
      <c r="I46" s="23">
        <v>0</v>
      </c>
      <c r="J46" s="10">
        <v>0</v>
      </c>
      <c r="K46" s="23">
        <v>0</v>
      </c>
      <c r="L46" s="25" t="str">
        <f t="shared" si="11"/>
        <v>-</v>
      </c>
      <c r="M46" s="25" t="str">
        <f t="shared" si="10"/>
        <v>-</v>
      </c>
      <c r="N46" s="10">
        <v>0</v>
      </c>
      <c r="O46" s="10">
        <v>0</v>
      </c>
    </row>
    <row r="47" spans="1:15" ht="24" customHeight="1" thickBot="1" x14ac:dyDescent="0.3">
      <c r="A47" s="8">
        <v>33</v>
      </c>
      <c r="B47" s="9" t="s">
        <v>60</v>
      </c>
      <c r="C47" s="10">
        <v>0</v>
      </c>
      <c r="D47" s="11">
        <v>0</v>
      </c>
      <c r="E47" s="10">
        <v>0</v>
      </c>
      <c r="F47" s="23">
        <v>0</v>
      </c>
      <c r="G47" s="10">
        <v>0</v>
      </c>
      <c r="H47" s="10">
        <v>0</v>
      </c>
      <c r="I47" s="23">
        <v>0</v>
      </c>
      <c r="J47" s="10">
        <v>0</v>
      </c>
      <c r="K47" s="23">
        <v>0</v>
      </c>
      <c r="L47" s="25" t="str">
        <f t="shared" si="11"/>
        <v>-</v>
      </c>
      <c r="M47" s="25" t="str">
        <f t="shared" si="10"/>
        <v>-</v>
      </c>
      <c r="N47" s="10">
        <v>0</v>
      </c>
      <c r="O47" s="10">
        <v>0</v>
      </c>
    </row>
    <row r="48" spans="1:15" ht="24" customHeight="1" thickBot="1" x14ac:dyDescent="0.3">
      <c r="A48" s="8">
        <v>34</v>
      </c>
      <c r="B48" s="9" t="s">
        <v>61</v>
      </c>
      <c r="C48" s="10">
        <v>0</v>
      </c>
      <c r="D48" s="11">
        <v>0</v>
      </c>
      <c r="E48" s="10">
        <v>6</v>
      </c>
      <c r="F48" s="23">
        <v>0.06</v>
      </c>
      <c r="G48" s="10">
        <v>0</v>
      </c>
      <c r="H48" s="10">
        <v>0</v>
      </c>
      <c r="I48" s="23">
        <v>0</v>
      </c>
      <c r="J48" s="10">
        <v>0</v>
      </c>
      <c r="K48" s="23">
        <v>0</v>
      </c>
      <c r="L48" s="25">
        <f t="shared" si="11"/>
        <v>0</v>
      </c>
      <c r="M48" s="25">
        <f t="shared" si="10"/>
        <v>0</v>
      </c>
      <c r="N48" s="10">
        <v>0</v>
      </c>
      <c r="O48" s="10">
        <v>0</v>
      </c>
    </row>
    <row r="49" spans="1:15" ht="24" customHeight="1" thickBot="1" x14ac:dyDescent="0.3">
      <c r="A49" s="8">
        <v>35</v>
      </c>
      <c r="B49" s="9" t="s">
        <v>24</v>
      </c>
      <c r="C49" s="10">
        <v>0</v>
      </c>
      <c r="D49" s="11">
        <v>0</v>
      </c>
      <c r="E49" s="10">
        <v>0</v>
      </c>
      <c r="F49" s="23">
        <v>0</v>
      </c>
      <c r="G49" s="10">
        <v>0</v>
      </c>
      <c r="H49" s="10">
        <v>0</v>
      </c>
      <c r="I49" s="23">
        <v>0</v>
      </c>
      <c r="J49" s="10">
        <v>0</v>
      </c>
      <c r="K49" s="23">
        <v>0</v>
      </c>
      <c r="L49" s="25" t="str">
        <f t="shared" si="11"/>
        <v>-</v>
      </c>
      <c r="M49" s="25" t="str">
        <f t="shared" si="10"/>
        <v>-</v>
      </c>
      <c r="N49" s="10">
        <v>0</v>
      </c>
      <c r="O49" s="10">
        <v>0</v>
      </c>
    </row>
    <row r="50" spans="1:15" ht="24" customHeight="1" thickBot="1" x14ac:dyDescent="0.3">
      <c r="A50" s="12"/>
      <c r="B50" s="13" t="s">
        <v>41</v>
      </c>
      <c r="C50" s="14">
        <v>0</v>
      </c>
      <c r="D50" s="15">
        <v>0</v>
      </c>
      <c r="E50" s="14">
        <f t="shared" ref="E50:O50" si="12">SUM(E40:E49)</f>
        <v>87</v>
      </c>
      <c r="F50" s="24">
        <f t="shared" si="12"/>
        <v>0.87000000000000011</v>
      </c>
      <c r="G50" s="14">
        <f t="shared" si="12"/>
        <v>10</v>
      </c>
      <c r="H50" s="14">
        <f t="shared" si="12"/>
        <v>10</v>
      </c>
      <c r="I50" s="24">
        <f t="shared" si="12"/>
        <v>0.10800000000000001</v>
      </c>
      <c r="J50" s="14">
        <v>10</v>
      </c>
      <c r="K50" s="24">
        <v>0.10800000000000001</v>
      </c>
      <c r="L50" s="25">
        <f t="shared" si="11"/>
        <v>0.11494252873563218</v>
      </c>
      <c r="M50" s="25">
        <f t="shared" si="10"/>
        <v>0.12413793103448276</v>
      </c>
      <c r="N50" s="14">
        <f t="shared" si="12"/>
        <v>0</v>
      </c>
      <c r="O50" s="14">
        <f t="shared" si="12"/>
        <v>0</v>
      </c>
    </row>
    <row r="51" spans="1:15" ht="24" customHeight="1" thickBot="1" x14ac:dyDescent="0.3">
      <c r="A51" s="12"/>
      <c r="B51" s="16" t="s">
        <v>49</v>
      </c>
      <c r="C51" s="14">
        <v>287</v>
      </c>
      <c r="D51" s="15">
        <v>23872.999999999985</v>
      </c>
      <c r="E51" s="14">
        <f>E38+E50</f>
        <v>1800</v>
      </c>
      <c r="F51" s="24">
        <f>F38+F50</f>
        <v>18</v>
      </c>
      <c r="G51" s="14">
        <f t="shared" ref="G51:O51" si="13">G50+G38</f>
        <v>475</v>
      </c>
      <c r="H51" s="14">
        <f t="shared" si="13"/>
        <v>322</v>
      </c>
      <c r="I51" s="24">
        <f t="shared" si="13"/>
        <v>4.2679999999999989</v>
      </c>
      <c r="J51" s="14">
        <f t="shared" si="13"/>
        <v>389</v>
      </c>
      <c r="K51" s="24">
        <f t="shared" si="13"/>
        <v>4.7720599999999989</v>
      </c>
      <c r="L51" s="25">
        <f t="shared" si="11"/>
        <v>0.21611111111111111</v>
      </c>
      <c r="M51" s="25">
        <f t="shared" si="10"/>
        <v>0.26511444444444437</v>
      </c>
      <c r="N51" s="14">
        <f t="shared" si="13"/>
        <v>125</v>
      </c>
      <c r="O51" s="14">
        <f t="shared" si="13"/>
        <v>28</v>
      </c>
    </row>
  </sheetData>
  <mergeCells count="17">
    <mergeCell ref="A2:O2"/>
    <mergeCell ref="A3:B3"/>
    <mergeCell ref="M3:O3"/>
    <mergeCell ref="J4:K5"/>
    <mergeCell ref="C4:D5"/>
    <mergeCell ref="L4:M5"/>
    <mergeCell ref="A5:A6"/>
    <mergeCell ref="C21:O21"/>
    <mergeCell ref="C34:O34"/>
    <mergeCell ref="A4:B4"/>
    <mergeCell ref="B7:O7"/>
    <mergeCell ref="B5:B6"/>
    <mergeCell ref="E4:F5"/>
    <mergeCell ref="G4:G5"/>
    <mergeCell ref="H4:I5"/>
    <mergeCell ref="N4:N6"/>
    <mergeCell ref="O4:O6"/>
  </mergeCells>
  <printOptions horizontalCentered="1"/>
  <pageMargins left="0.25" right="0.25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ANNEX-H</vt:lpstr>
      <vt:lpstr>'ANNEX-H'!Print_Area</vt:lpstr>
    </vt:vector>
  </TitlesOfParts>
  <Company>Lead Bank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jammu &amp; kashmir Bank</dc:creator>
  <cp:lastModifiedBy>Raja Mansoor Ali</cp:lastModifiedBy>
  <cp:lastPrinted>2023-11-23T04:39:30Z</cp:lastPrinted>
  <dcterms:created xsi:type="dcterms:W3CDTF">2001-09-14T23:11:19Z</dcterms:created>
  <dcterms:modified xsi:type="dcterms:W3CDTF">2024-04-16T07:20:05Z</dcterms:modified>
</cp:coreProperties>
</file>